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mznfsxd5mwkgzt\PF\to1548\Desktop\第28回東日本区大会\配布資料\"/>
    </mc:Choice>
  </mc:AlternateContent>
  <xr:revisionPtr revIDLastSave="0" documentId="13_ncr:1_{6C1A58C6-F8ED-4623-8D8B-57EC9EDB6887}" xr6:coauthVersionLast="47" xr6:coauthVersionMax="47" xr10:uidLastSave="{00000000-0000-0000-0000-000000000000}"/>
  <bookViews>
    <workbookView xWindow="-120" yWindow="-120" windowWidth="29040" windowHeight="15720" xr2:uid="{7F8F9BAD-8355-417E-A2D8-DA29CFA217F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2" i="1" l="1"/>
  <c r="S21" i="1"/>
  <c r="S20" i="1"/>
  <c r="S19" i="1"/>
  <c r="S18" i="1"/>
  <c r="S17" i="1"/>
  <c r="S16" i="1"/>
  <c r="S15" i="1"/>
  <c r="S14" i="1"/>
  <c r="R22" i="1"/>
  <c r="Q22" i="1"/>
  <c r="P22" i="1"/>
  <c r="N22" i="1"/>
  <c r="M22" i="1"/>
  <c r="L22" i="1"/>
  <c r="K22" i="1"/>
  <c r="J22" i="1"/>
  <c r="I22" i="1"/>
  <c r="H22" i="1"/>
  <c r="G22" i="1"/>
  <c r="F22" i="1"/>
  <c r="E22" i="1"/>
  <c r="S4" i="1"/>
  <c r="E12" i="1" s="1"/>
  <c r="S13" i="1" s="1"/>
  <c r="H12" i="1" l="1"/>
  <c r="G12" i="1"/>
  <c r="S22" i="1" l="1"/>
</calcChain>
</file>

<file path=xl/sharedStrings.xml><?xml version="1.0" encoding="utf-8"?>
<sst xmlns="http://schemas.openxmlformats.org/spreadsheetml/2006/main" count="63" uniqueCount="60">
  <si>
    <t>第28回東日本区大会　参加申込書</t>
    <rPh sb="0" eb="1">
      <t>ダイ</t>
    </rPh>
    <rPh sb="3" eb="4">
      <t>カイ</t>
    </rPh>
    <rPh sb="4" eb="5">
      <t>ヒガシ</t>
    </rPh>
    <rPh sb="5" eb="7">
      <t>ニホン</t>
    </rPh>
    <rPh sb="7" eb="8">
      <t>ク</t>
    </rPh>
    <rPh sb="8" eb="10">
      <t>タイカイ</t>
    </rPh>
    <rPh sb="11" eb="16">
      <t>サンカモウシコミショ</t>
    </rPh>
    <phoneticPr fontId="1"/>
  </si>
  <si>
    <t>【申し込み締切日：2025年５月15日】</t>
    <rPh sb="1" eb="2">
      <t>モウ</t>
    </rPh>
    <rPh sb="3" eb="4">
      <t>コ</t>
    </rPh>
    <rPh sb="5" eb="8">
      <t>シメキリビ</t>
    </rPh>
    <rPh sb="13" eb="14">
      <t>ネン</t>
    </rPh>
    <rPh sb="15" eb="16">
      <t>ガツ</t>
    </rPh>
    <rPh sb="18" eb="19">
      <t>ヒ</t>
    </rPh>
    <phoneticPr fontId="1"/>
  </si>
  <si>
    <t>送り先：宇都宮ワイズメンズクラブ　東日本区大会実行委員</t>
    <rPh sb="0" eb="1">
      <t>オク</t>
    </rPh>
    <rPh sb="2" eb="3">
      <t>サキ</t>
    </rPh>
    <rPh sb="4" eb="7">
      <t>ウツノミヤ</t>
    </rPh>
    <rPh sb="17" eb="18">
      <t>ヒガシ</t>
    </rPh>
    <rPh sb="18" eb="20">
      <t>ニホン</t>
    </rPh>
    <rPh sb="20" eb="21">
      <t>ク</t>
    </rPh>
    <rPh sb="21" eb="23">
      <t>タイカイ</t>
    </rPh>
    <rPh sb="23" eb="25">
      <t>ジッコウ</t>
    </rPh>
    <rPh sb="25" eb="27">
      <t>イイン</t>
    </rPh>
    <phoneticPr fontId="1"/>
  </si>
  <si>
    <t>申込者（代表者）</t>
    <rPh sb="0" eb="2">
      <t>モウシコミ</t>
    </rPh>
    <rPh sb="2" eb="3">
      <t>シャ</t>
    </rPh>
    <rPh sb="4" eb="7">
      <t>ダイヒョウシャ</t>
    </rPh>
    <phoneticPr fontId="1"/>
  </si>
  <si>
    <t>クラブ名</t>
    <rPh sb="3" eb="4">
      <t>メイ</t>
    </rPh>
    <phoneticPr fontId="1"/>
  </si>
  <si>
    <t>役職</t>
    <rPh sb="0" eb="2">
      <t>ヤクショク</t>
    </rPh>
    <phoneticPr fontId="1"/>
  </si>
  <si>
    <t>電話</t>
    <rPh sb="0" eb="2">
      <t>デンワ</t>
    </rPh>
    <phoneticPr fontId="1"/>
  </si>
  <si>
    <t>E-Mail</t>
    <phoneticPr fontId="1"/>
  </si>
  <si>
    <t>FAX</t>
    <phoneticPr fontId="1"/>
  </si>
  <si>
    <t>参加者氏名</t>
    <rPh sb="0" eb="3">
      <t>サンカシャ</t>
    </rPh>
    <rPh sb="3" eb="5">
      <t>シメイ</t>
    </rPh>
    <phoneticPr fontId="1"/>
  </si>
  <si>
    <t>大会登録（晩餐会含む）</t>
    <rPh sb="0" eb="2">
      <t>タイカイ</t>
    </rPh>
    <rPh sb="2" eb="4">
      <t>トウロク</t>
    </rPh>
    <rPh sb="5" eb="8">
      <t>バンサンカイ</t>
    </rPh>
    <rPh sb="8" eb="9">
      <t>フク</t>
    </rPh>
    <phoneticPr fontId="1"/>
  </si>
  <si>
    <t>6月6日（金）</t>
    <rPh sb="1" eb="2">
      <t>ガツ</t>
    </rPh>
    <rPh sb="3" eb="4">
      <t>ヒ</t>
    </rPh>
    <rPh sb="5" eb="6">
      <t>キン</t>
    </rPh>
    <phoneticPr fontId="1"/>
  </si>
  <si>
    <t>6月7日（土）</t>
    <rPh sb="1" eb="2">
      <t>ガツ</t>
    </rPh>
    <rPh sb="3" eb="4">
      <t>ヒ</t>
    </rPh>
    <rPh sb="5" eb="6">
      <t>ド</t>
    </rPh>
    <phoneticPr fontId="1"/>
  </si>
  <si>
    <t>合計金額</t>
    <rPh sb="0" eb="2">
      <t>ゴウケイ</t>
    </rPh>
    <rPh sb="2" eb="4">
      <t>キンガク</t>
    </rPh>
    <phoneticPr fontId="1"/>
  </si>
  <si>
    <t>メンバー</t>
    <phoneticPr fontId="1"/>
  </si>
  <si>
    <t>メネット</t>
    <phoneticPr fontId="1"/>
  </si>
  <si>
    <t>ユース</t>
    <phoneticPr fontId="1"/>
  </si>
  <si>
    <t>コメット</t>
    <phoneticPr fontId="1"/>
  </si>
  <si>
    <t>ゴルフ</t>
    <phoneticPr fontId="1"/>
  </si>
  <si>
    <t>前夜祭</t>
    <rPh sb="0" eb="3">
      <t>ゼンヤサイ</t>
    </rPh>
    <phoneticPr fontId="1"/>
  </si>
  <si>
    <t>代議員会</t>
    <rPh sb="0" eb="3">
      <t>ダイギイン</t>
    </rPh>
    <rPh sb="3" eb="4">
      <t>カイ</t>
    </rPh>
    <phoneticPr fontId="1"/>
  </si>
  <si>
    <t>メネットアワー</t>
    <phoneticPr fontId="1"/>
  </si>
  <si>
    <t>担当　　主事会</t>
    <rPh sb="0" eb="2">
      <t>タントウ</t>
    </rPh>
    <rPh sb="4" eb="6">
      <t>シュジ</t>
    </rPh>
    <rPh sb="6" eb="7">
      <t>カイ</t>
    </rPh>
    <phoneticPr fontId="1"/>
  </si>
  <si>
    <t>ユースの会</t>
    <rPh sb="4" eb="5">
      <t>カイ</t>
    </rPh>
    <phoneticPr fontId="1"/>
  </si>
  <si>
    <t>ﾌｪﾛｰｼｯﾌﾟｱﾜｰ</t>
    <phoneticPr fontId="1"/>
  </si>
  <si>
    <t>(例)</t>
    <rPh sb="1" eb="2">
      <t>レイ</t>
    </rPh>
    <phoneticPr fontId="1"/>
  </si>
  <si>
    <t>宇都宮太郎</t>
    <rPh sb="0" eb="3">
      <t>ウツノミヤ</t>
    </rPh>
    <rPh sb="3" eb="5">
      <t>タロウ</t>
    </rPh>
    <phoneticPr fontId="1"/>
  </si>
  <si>
    <t>合計（人数/金額）</t>
    <rPh sb="0" eb="2">
      <t>ゴウケイ</t>
    </rPh>
    <rPh sb="3" eb="5">
      <t>ニンズウ</t>
    </rPh>
    <rPh sb="6" eb="8">
      <t>キンガク</t>
    </rPh>
    <phoneticPr fontId="1"/>
  </si>
  <si>
    <t>（人数）</t>
    <rPh sb="1" eb="3">
      <t>ニンズウ</t>
    </rPh>
    <phoneticPr fontId="1"/>
  </si>
  <si>
    <t>（金額）</t>
    <rPh sb="1" eb="3">
      <t>キンガク</t>
    </rPh>
    <phoneticPr fontId="1"/>
  </si>
  <si>
    <t>※</t>
    <phoneticPr fontId="1"/>
  </si>
  <si>
    <t>確認書到着後、1週間以内に指定口座に送金をお願いいたします。</t>
    <rPh sb="0" eb="3">
      <t>カクニンショ</t>
    </rPh>
    <rPh sb="3" eb="5">
      <t>トウチャク</t>
    </rPh>
    <rPh sb="5" eb="6">
      <t>ゴ</t>
    </rPh>
    <rPh sb="8" eb="10">
      <t>シュウカン</t>
    </rPh>
    <rPh sb="10" eb="12">
      <t>イナイ</t>
    </rPh>
    <rPh sb="13" eb="15">
      <t>シテイ</t>
    </rPh>
    <rPh sb="15" eb="17">
      <t>コウザ</t>
    </rPh>
    <rPh sb="18" eb="20">
      <t>ソウキン</t>
    </rPh>
    <rPh sb="22" eb="23">
      <t>ネガ</t>
    </rPh>
    <phoneticPr fontId="1"/>
  </si>
  <si>
    <t>この申込書をFAXにてお送りください。</t>
    <rPh sb="2" eb="5">
      <t>モウシコミショ</t>
    </rPh>
    <rPh sb="12" eb="13">
      <t>オク</t>
    </rPh>
    <phoneticPr fontId="1"/>
  </si>
  <si>
    <t>FAX受付後、大会事務局より参加確認書をお送りさせていただきます。</t>
    <rPh sb="3" eb="5">
      <t>ウケツケ</t>
    </rPh>
    <rPh sb="5" eb="6">
      <t>ゴ</t>
    </rPh>
    <rPh sb="7" eb="9">
      <t>タイカイ</t>
    </rPh>
    <rPh sb="9" eb="12">
      <t>ジムキョク</t>
    </rPh>
    <rPh sb="14" eb="16">
      <t>サンカ</t>
    </rPh>
    <rPh sb="16" eb="19">
      <t>カクニンショ</t>
    </rPh>
    <rPh sb="21" eb="22">
      <t>オク</t>
    </rPh>
    <phoneticPr fontId="1"/>
  </si>
  <si>
    <t>参加登録料の入金手続き完了により、登録完了となります。</t>
    <rPh sb="0" eb="2">
      <t>サンカ</t>
    </rPh>
    <rPh sb="2" eb="4">
      <t>トウロク</t>
    </rPh>
    <rPh sb="4" eb="5">
      <t>リョウ</t>
    </rPh>
    <rPh sb="6" eb="8">
      <t>ニュウキン</t>
    </rPh>
    <rPh sb="8" eb="10">
      <t>テツヅ</t>
    </rPh>
    <rPh sb="11" eb="13">
      <t>カンリョウ</t>
    </rPh>
    <rPh sb="17" eb="19">
      <t>トウロク</t>
    </rPh>
    <rPh sb="19" eb="21">
      <t>カンリョウ</t>
    </rPh>
    <phoneticPr fontId="1"/>
  </si>
  <si>
    <t>変更・取消も、必ず書面にてご連絡いただきますようお願いいたします。</t>
    <rPh sb="0" eb="2">
      <t>ヘンコウ</t>
    </rPh>
    <rPh sb="3" eb="5">
      <t>トリケシ</t>
    </rPh>
    <rPh sb="7" eb="8">
      <t>カナラ</t>
    </rPh>
    <rPh sb="9" eb="11">
      <t>ショメン</t>
    </rPh>
    <rPh sb="14" eb="16">
      <t>レンラク</t>
    </rPh>
    <rPh sb="25" eb="26">
      <t>ネガ</t>
    </rPh>
    <phoneticPr fontId="1"/>
  </si>
  <si>
    <t>　　場合、所定の手数料を頂き返金します。なお、5月21日以降の取消の場合、返金は</t>
    <rPh sb="2" eb="4">
      <t>バアイ</t>
    </rPh>
    <rPh sb="5" eb="7">
      <t>ショテイ</t>
    </rPh>
    <rPh sb="8" eb="11">
      <t>テスウリョウ</t>
    </rPh>
    <rPh sb="12" eb="13">
      <t>イタダ</t>
    </rPh>
    <rPh sb="14" eb="16">
      <t>ヘンキン</t>
    </rPh>
    <rPh sb="24" eb="25">
      <t>ガツ</t>
    </rPh>
    <rPh sb="27" eb="28">
      <t>ヒ</t>
    </rPh>
    <rPh sb="28" eb="30">
      <t>イコウ</t>
    </rPh>
    <rPh sb="31" eb="33">
      <t>トリケシ</t>
    </rPh>
    <rPh sb="34" eb="36">
      <t>バアイ</t>
    </rPh>
    <rPh sb="37" eb="39">
      <t>ヘンキン</t>
    </rPh>
    <phoneticPr fontId="1"/>
  </si>
  <si>
    <t>　　ございません。あらかじめご了承ください</t>
    <rPh sb="15" eb="17">
      <t>リョウショウ</t>
    </rPh>
    <phoneticPr fontId="1"/>
  </si>
  <si>
    <t>※　宿泊のお手配は、別途のホテル一覧表をご参考に「各自にて」お願いいたします</t>
    <rPh sb="2" eb="4">
      <t>シュクハク</t>
    </rPh>
    <rPh sb="6" eb="8">
      <t>テハイ</t>
    </rPh>
    <rPh sb="10" eb="12">
      <t>ベット</t>
    </rPh>
    <rPh sb="16" eb="18">
      <t>イチラン</t>
    </rPh>
    <rPh sb="18" eb="19">
      <t>ヒョウ</t>
    </rPh>
    <rPh sb="21" eb="23">
      <t>サンコウ</t>
    </rPh>
    <rPh sb="25" eb="27">
      <t>カクジ</t>
    </rPh>
    <rPh sb="31" eb="32">
      <t>ネガ</t>
    </rPh>
    <phoneticPr fontId="1"/>
  </si>
  <si>
    <t>※　申込人数が8名以上の場合は、適宜コピー等にて2枚以降の申込書を作成してください</t>
    <rPh sb="2" eb="4">
      <t>モウシコミ</t>
    </rPh>
    <rPh sb="4" eb="6">
      <t>ニンズウ</t>
    </rPh>
    <rPh sb="8" eb="9">
      <t>メイ</t>
    </rPh>
    <rPh sb="9" eb="11">
      <t>イジョウ</t>
    </rPh>
    <rPh sb="12" eb="14">
      <t>バアイ</t>
    </rPh>
    <rPh sb="16" eb="18">
      <t>テキギ</t>
    </rPh>
    <rPh sb="21" eb="22">
      <t>トウ</t>
    </rPh>
    <rPh sb="25" eb="26">
      <t>マイ</t>
    </rPh>
    <rPh sb="26" eb="28">
      <t>イコウ</t>
    </rPh>
    <rPh sb="29" eb="32">
      <t>モウシコミショ</t>
    </rPh>
    <rPh sb="33" eb="35">
      <t>サクセイ</t>
    </rPh>
    <phoneticPr fontId="1"/>
  </si>
  <si>
    <t>※　控えは必ず保管してください。</t>
    <rPh sb="2" eb="3">
      <t>ヒカ</t>
    </rPh>
    <rPh sb="5" eb="6">
      <t>カナラ</t>
    </rPh>
    <rPh sb="7" eb="9">
      <t>ホカン</t>
    </rPh>
    <phoneticPr fontId="1"/>
  </si>
  <si>
    <r>
      <t>【大会に関するお問合せ先】　　　　　　</t>
    </r>
    <r>
      <rPr>
        <sz val="9"/>
        <color theme="1"/>
        <rFont val="游ゴシック"/>
        <family val="3"/>
        <charset val="128"/>
        <scheme val="minor"/>
      </rPr>
      <t>右記の宇都宮クラブメンバーまでお願いします</t>
    </r>
    <rPh sb="1" eb="3">
      <t>タイカイ</t>
    </rPh>
    <rPh sb="4" eb="5">
      <t>カン</t>
    </rPh>
    <rPh sb="8" eb="10">
      <t>トイアワ</t>
    </rPh>
    <rPh sb="11" eb="12">
      <t>サキ</t>
    </rPh>
    <rPh sb="19" eb="21">
      <t>ウキ</t>
    </rPh>
    <rPh sb="22" eb="25">
      <t>ウツノミヤ</t>
    </rPh>
    <rPh sb="35" eb="36">
      <t>ネガ</t>
    </rPh>
    <phoneticPr fontId="1"/>
  </si>
  <si>
    <t>連絡先（e-mailも出来るだけご記入ください）</t>
    <rPh sb="0" eb="3">
      <t>レンラクサキ</t>
    </rPh>
    <rPh sb="11" eb="13">
      <t>デキ</t>
    </rPh>
    <rPh sb="17" eb="19">
      <t>キニュウ</t>
    </rPh>
    <phoneticPr fontId="1"/>
  </si>
  <si>
    <t>09053365755</t>
    <phoneticPr fontId="1"/>
  </si>
  <si>
    <t>連絡先
携帯番号</t>
    <rPh sb="0" eb="3">
      <t>レンラクサキ</t>
    </rPh>
    <rPh sb="4" eb="6">
      <t>ケイタイ</t>
    </rPh>
    <rPh sb="6" eb="8">
      <t>バンゴウ</t>
    </rPh>
    <phoneticPr fontId="1"/>
  </si>
  <si>
    <t>ともに18,000円とし、5月16日以降については20,000円とさせて頂くことご了承下さい。</t>
    <rPh sb="9" eb="10">
      <t>エン</t>
    </rPh>
    <rPh sb="14" eb="15">
      <t>ガツ</t>
    </rPh>
    <rPh sb="17" eb="18">
      <t>ヒ</t>
    </rPh>
    <rPh sb="18" eb="20">
      <t>イコウ</t>
    </rPh>
    <rPh sb="31" eb="32">
      <t>エン</t>
    </rPh>
    <rPh sb="36" eb="37">
      <t>イタダ</t>
    </rPh>
    <rPh sb="41" eb="43">
      <t>リョウショウ</t>
    </rPh>
    <rPh sb="43" eb="44">
      <t>クダ</t>
    </rPh>
    <phoneticPr fontId="1"/>
  </si>
  <si>
    <t>　　一般向け昼食代・主催行事の参加費）につきましては2025年5月21日以前の</t>
    <rPh sb="2" eb="5">
      <t>イッパンム</t>
    </rPh>
    <rPh sb="6" eb="8">
      <t>チュウショク</t>
    </rPh>
    <rPh sb="8" eb="9">
      <t>ダイ</t>
    </rPh>
    <rPh sb="10" eb="12">
      <t>シュサイ</t>
    </rPh>
    <rPh sb="12" eb="14">
      <t>ギョウジ</t>
    </rPh>
    <rPh sb="15" eb="18">
      <t>サンカヒ</t>
    </rPh>
    <rPh sb="30" eb="31">
      <t>ネン</t>
    </rPh>
    <rPh sb="32" eb="33">
      <t>ガツ</t>
    </rPh>
    <rPh sb="35" eb="36">
      <t>ヒ</t>
    </rPh>
    <rPh sb="36" eb="38">
      <t>イゼン</t>
    </rPh>
    <phoneticPr fontId="1"/>
  </si>
  <si>
    <t>6月8日（日）</t>
    <rPh sb="5" eb="6">
      <t>ヒ</t>
    </rPh>
    <phoneticPr fontId="1"/>
  </si>
  <si>
    <t>エクスカーション①</t>
    <phoneticPr fontId="1"/>
  </si>
  <si>
    <t>エクスカーション②</t>
    <phoneticPr fontId="1"/>
  </si>
  <si>
    <t>新電車LRT一日乗車券で巡る宇都宮東エリア
道の駅はが&amp;芳賀温泉ロマンの湯コラボ</t>
    <rPh sb="0" eb="1">
      <t>シン</t>
    </rPh>
    <rPh sb="1" eb="3">
      <t>デンシャ</t>
    </rPh>
    <rPh sb="6" eb="8">
      <t>イチニチ</t>
    </rPh>
    <rPh sb="8" eb="10">
      <t>ジョウシャ</t>
    </rPh>
    <rPh sb="10" eb="11">
      <t>ケン</t>
    </rPh>
    <rPh sb="12" eb="13">
      <t>メグ</t>
    </rPh>
    <rPh sb="14" eb="17">
      <t>ウツノミヤ</t>
    </rPh>
    <rPh sb="17" eb="18">
      <t>ヒガシ</t>
    </rPh>
    <phoneticPr fontId="1"/>
  </si>
  <si>
    <t>FAX:028-662-6063・E-Mail:t.ookubo@hh.fujii.co.jp</t>
    <phoneticPr fontId="1"/>
  </si>
  <si>
    <t>大久保知宏：090-5336-5755・t.ookubo@hh.fujii.co.jp
座間　裕二：090-5346-5099・nextlpool@gmail.com</t>
    <rPh sb="0" eb="3">
      <t>オオクボ</t>
    </rPh>
    <rPh sb="3" eb="5">
      <t>トモヒロ</t>
    </rPh>
    <rPh sb="44" eb="46">
      <t>ザマ</t>
    </rPh>
    <rPh sb="47" eb="49">
      <t>ユウジ</t>
    </rPh>
    <phoneticPr fontId="1"/>
  </si>
  <si>
    <t>中村庵（昼食）～若竹の杜～天開山大谷寺～大谷資料館　</t>
    <rPh sb="0" eb="2">
      <t>ナカムラ</t>
    </rPh>
    <rPh sb="2" eb="3">
      <t>アン</t>
    </rPh>
    <rPh sb="4" eb="6">
      <t>チュウショク</t>
    </rPh>
    <rPh sb="8" eb="10">
      <t>ワカタケ</t>
    </rPh>
    <rPh sb="11" eb="12">
      <t>モリ</t>
    </rPh>
    <rPh sb="13" eb="14">
      <t>テン</t>
    </rPh>
    <rPh sb="14" eb="16">
      <t>カイザン</t>
    </rPh>
    <rPh sb="15" eb="16">
      <t>ザン</t>
    </rPh>
    <rPh sb="16" eb="18">
      <t>オオヤ</t>
    </rPh>
    <rPh sb="18" eb="19">
      <t>ジ</t>
    </rPh>
    <rPh sb="20" eb="22">
      <t>オオヤ</t>
    </rPh>
    <rPh sb="22" eb="24">
      <t>シリョウ</t>
    </rPh>
    <rPh sb="24" eb="25">
      <t>カン</t>
    </rPh>
    <phoneticPr fontId="1"/>
  </si>
  <si>
    <t>弁当のみ申込</t>
    <rPh sb="0" eb="2">
      <t>ベントウ</t>
    </rPh>
    <rPh sb="4" eb="6">
      <t>モウシコミ</t>
    </rPh>
    <phoneticPr fontId="1"/>
  </si>
  <si>
    <t>お弁当付き</t>
    <rPh sb="1" eb="3">
      <t>ベントウ</t>
    </rPh>
    <rPh sb="3" eb="4">
      <t>ツ</t>
    </rPh>
    <phoneticPr fontId="1"/>
  </si>
  <si>
    <t>エクスカーション①
最少催行人数：30人</t>
    <rPh sb="10" eb="12">
      <t>サイショウ</t>
    </rPh>
    <rPh sb="12" eb="14">
      <t>サイコウ</t>
    </rPh>
    <rPh sb="14" eb="16">
      <t>ニンズウ</t>
    </rPh>
    <rPh sb="19" eb="20">
      <t>ニン</t>
    </rPh>
    <phoneticPr fontId="1"/>
  </si>
  <si>
    <t>エクスカーション②
最少催行人数：30人</t>
    <phoneticPr fontId="1"/>
  </si>
  <si>
    <t>大会登録費用（晩餐会費含む）については5月15日までにご登録頂いた場合、メンバー・メネット</t>
    <rPh sb="0" eb="2">
      <t>タイカイ</t>
    </rPh>
    <rPh sb="2" eb="4">
      <t>トウロク</t>
    </rPh>
    <rPh sb="4" eb="6">
      <t>ヒヨウ</t>
    </rPh>
    <rPh sb="7" eb="10">
      <t>バンサンカイ</t>
    </rPh>
    <rPh sb="10" eb="11">
      <t>ヒ</t>
    </rPh>
    <rPh sb="11" eb="12">
      <t>フク</t>
    </rPh>
    <rPh sb="20" eb="21">
      <t>ガツ</t>
    </rPh>
    <rPh sb="23" eb="24">
      <t>ヒ</t>
    </rPh>
    <rPh sb="28" eb="30">
      <t>トウロク</t>
    </rPh>
    <rPh sb="30" eb="31">
      <t>イタダ</t>
    </rPh>
    <rPh sb="33" eb="35">
      <t>バアイ</t>
    </rPh>
    <phoneticPr fontId="1"/>
  </si>
  <si>
    <t>※　取消料金について、大会参加登録にかかる費用（大会登録費・各部会登録費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</si>
</sst>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22" xfId="0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23" xfId="0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30" xfId="0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31" xfId="0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5" xfId="0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17" xfId="0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4" xfId="0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16" xfId="0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18" xfId="0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7" xfId="0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1" xfId="0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6" xfId="0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11" xfId="0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12" xfId="0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38" fontId="0" fillId="0" borderId="0" xfId="1" applyFont="1">
      <alignment vertical="center"/>
    </xf>
    <xf numFmtId="38" fontId="8" fillId="0" borderId="0" xfId="1" applyFont="1">
      <alignment vertical="center"/>
    </xf>
    <xf numFmtId="176" fontId="0" fillId="0" borderId="33" xfId="1" applyNumberFormat="1" applyFont="1" applyBorder="1" applyAlignment="1">
      <alignment horizontal="right" vertical="center"/>
    </xf>
    <xf numFmtId="176" fontId="0" fillId="0" borderId="34" xfId="0" applyNumberFormat="1" applyBorder="1" applyAlignment="1">
      <alignment horizontal="right" vertical="center"/>
    </xf>
    <xf numFmtId="176" fontId="0" fillId="0" borderId="32" xfId="0" applyNumberFormat="1" applyBorder="1" applyAlignment="1">
      <alignment horizontal="right" vertical="center"/>
    </xf>
    <xf numFmtId="176" fontId="0" fillId="0" borderId="33" xfId="0" applyNumberFormat="1" applyBorder="1" applyAlignment="1">
      <alignment horizontal="right" vertical="center"/>
    </xf>
    <xf numFmtId="0" fontId="0" fillId="0" borderId="35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3" fontId="0" fillId="0" borderId="43" xfId="0" applyNumberFormat="1" applyBorder="1" applyAlignment="1">
      <alignment horizontal="center" vertical="center"/>
    </xf>
    <xf numFmtId="0" fontId="0" fillId="0" borderId="44" xfId="0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45" xfId="0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43" xfId="0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4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36398-E603-4376-98EA-0445978DD1C8}">
  <sheetPr>
    <pageSetUpPr fitToPage="1"/>
  </sheetPr>
  <dimension ref="B1:T34"/>
  <sheetViews>
    <sheetView tabSelected="1" workbookViewId="0">
      <selection activeCell="K1" sqref="K1"/>
    </sheetView>
  </sheetViews>
  <sheetFormatPr defaultRowHeight="18.75" x14ac:dyDescent="0.4"/>
  <cols>
    <col min="1" max="2" width="4.375" customWidth="1"/>
    <col min="3" max="4" width="18.625" customWidth="1"/>
    <col min="5" max="18" width="8.625" customWidth="1"/>
    <col min="19" max="19" width="15.875" customWidth="1"/>
    <col min="20" max="20" width="10.25" bestFit="1" customWidth="1"/>
  </cols>
  <sheetData>
    <row r="1" spans="2:20" ht="3.75" customHeight="1" x14ac:dyDescent="0.4"/>
    <row r="2" spans="2:20" ht="28.5" customHeight="1" x14ac:dyDescent="0.4">
      <c r="B2" s="21" t="s">
        <v>0</v>
      </c>
      <c r="C2" s="22"/>
      <c r="D2" s="22"/>
      <c r="N2" s="23"/>
      <c r="O2" s="23"/>
      <c r="P2" s="23"/>
      <c r="Q2" s="23"/>
      <c r="R2" s="23"/>
      <c r="S2" s="24" t="s">
        <v>2</v>
      </c>
    </row>
    <row r="3" spans="2:20" ht="24" x14ac:dyDescent="0.4">
      <c r="B3" t="s">
        <v>1</v>
      </c>
      <c r="M3" s="101" t="s">
        <v>51</v>
      </c>
      <c r="N3" s="101"/>
      <c r="O3" s="101"/>
      <c r="P3" s="101"/>
      <c r="Q3" s="101"/>
      <c r="R3" s="101"/>
      <c r="S3" s="101"/>
    </row>
    <row r="4" spans="2:20" ht="6.75" customHeight="1" x14ac:dyDescent="0.4">
      <c r="S4" s="42">
        <f ca="1">NOW()</f>
        <v>45715.370821412034</v>
      </c>
      <c r="T4" s="41"/>
    </row>
    <row r="5" spans="2:20" x14ac:dyDescent="0.4">
      <c r="B5" s="97" t="s">
        <v>3</v>
      </c>
      <c r="C5" s="97"/>
      <c r="D5" s="97"/>
      <c r="E5" s="83" t="s">
        <v>4</v>
      </c>
      <c r="F5" s="99"/>
      <c r="G5" s="100"/>
      <c r="H5" s="97" t="s">
        <v>5</v>
      </c>
      <c r="I5" s="97"/>
      <c r="J5" s="97" t="s">
        <v>42</v>
      </c>
      <c r="K5" s="97"/>
      <c r="L5" s="97"/>
      <c r="M5" s="97"/>
      <c r="N5" s="97"/>
      <c r="O5" s="97"/>
      <c r="P5" s="97"/>
      <c r="Q5" s="97"/>
      <c r="R5" s="97"/>
      <c r="S5" s="97"/>
    </row>
    <row r="6" spans="2:20" x14ac:dyDescent="0.4">
      <c r="B6" s="97"/>
      <c r="C6" s="97"/>
      <c r="D6" s="97"/>
      <c r="E6" s="102"/>
      <c r="F6" s="103"/>
      <c r="G6" s="104"/>
      <c r="H6" s="97"/>
      <c r="I6" s="97"/>
      <c r="J6" s="2" t="s">
        <v>6</v>
      </c>
      <c r="K6" s="97"/>
      <c r="L6" s="97"/>
      <c r="M6" s="97"/>
      <c r="N6" s="97"/>
      <c r="O6" s="1"/>
      <c r="P6" s="2" t="s">
        <v>8</v>
      </c>
      <c r="Q6" s="83"/>
      <c r="R6" s="99"/>
      <c r="S6" s="100"/>
    </row>
    <row r="7" spans="2:20" x14ac:dyDescent="0.4">
      <c r="B7" s="97"/>
      <c r="C7" s="97"/>
      <c r="D7" s="97"/>
      <c r="E7" s="105"/>
      <c r="F7" s="106"/>
      <c r="G7" s="107"/>
      <c r="H7" s="97"/>
      <c r="I7" s="97"/>
      <c r="J7" s="2" t="s">
        <v>7</v>
      </c>
      <c r="K7" s="97"/>
      <c r="L7" s="97"/>
      <c r="M7" s="97"/>
      <c r="N7" s="97"/>
      <c r="O7" s="97"/>
      <c r="P7" s="97"/>
      <c r="Q7" s="97"/>
      <c r="R7" s="97"/>
      <c r="S7" s="97"/>
    </row>
    <row r="8" spans="2:20" ht="6" customHeight="1" thickBot="1" x14ac:dyDescent="0.45"/>
    <row r="9" spans="2:20" x14ac:dyDescent="0.4">
      <c r="B9" s="84"/>
      <c r="C9" s="85" t="s">
        <v>9</v>
      </c>
      <c r="D9" s="82" t="s">
        <v>44</v>
      </c>
      <c r="E9" s="84" t="s">
        <v>10</v>
      </c>
      <c r="F9" s="85"/>
      <c r="G9" s="85"/>
      <c r="H9" s="86"/>
      <c r="I9" s="84" t="s">
        <v>11</v>
      </c>
      <c r="J9" s="86"/>
      <c r="K9" s="90" t="s">
        <v>12</v>
      </c>
      <c r="L9" s="85"/>
      <c r="M9" s="85"/>
      <c r="N9" s="85"/>
      <c r="O9" s="91"/>
      <c r="P9" s="91"/>
      <c r="Q9" s="75" t="s">
        <v>47</v>
      </c>
      <c r="R9" s="76"/>
      <c r="S9" s="60" t="s">
        <v>13</v>
      </c>
    </row>
    <row r="10" spans="2:20" ht="37.5" x14ac:dyDescent="0.4">
      <c r="B10" s="96"/>
      <c r="C10" s="97"/>
      <c r="D10" s="83"/>
      <c r="E10" s="63" t="s">
        <v>14</v>
      </c>
      <c r="F10" s="65" t="s">
        <v>15</v>
      </c>
      <c r="G10" s="65" t="s">
        <v>16</v>
      </c>
      <c r="H10" s="58" t="s">
        <v>17</v>
      </c>
      <c r="I10" s="63" t="s">
        <v>18</v>
      </c>
      <c r="J10" s="58" t="s">
        <v>19</v>
      </c>
      <c r="K10" s="7" t="s">
        <v>20</v>
      </c>
      <c r="L10" s="3" t="s">
        <v>21</v>
      </c>
      <c r="M10" s="3" t="s">
        <v>22</v>
      </c>
      <c r="N10" s="3" t="s">
        <v>23</v>
      </c>
      <c r="O10" s="67" t="s">
        <v>54</v>
      </c>
      <c r="P10" s="69" t="s">
        <v>24</v>
      </c>
      <c r="Q10" s="71" t="s">
        <v>48</v>
      </c>
      <c r="R10" s="73" t="s">
        <v>49</v>
      </c>
      <c r="S10" s="61"/>
    </row>
    <row r="11" spans="2:20" x14ac:dyDescent="0.4">
      <c r="B11" s="96"/>
      <c r="C11" s="97"/>
      <c r="D11" s="83"/>
      <c r="E11" s="64"/>
      <c r="F11" s="66"/>
      <c r="G11" s="66"/>
      <c r="H11" s="59"/>
      <c r="I11" s="64"/>
      <c r="J11" s="59"/>
      <c r="K11" s="98" t="s">
        <v>55</v>
      </c>
      <c r="L11" s="99"/>
      <c r="M11" s="99"/>
      <c r="N11" s="100"/>
      <c r="O11" s="68"/>
      <c r="P11" s="70"/>
      <c r="Q11" s="72"/>
      <c r="R11" s="74"/>
      <c r="S11" s="61"/>
    </row>
    <row r="12" spans="2:20" x14ac:dyDescent="0.4">
      <c r="B12" s="96"/>
      <c r="C12" s="97"/>
      <c r="D12" s="83"/>
      <c r="E12" s="10">
        <f ca="1">IF($S$4&gt;45792,20000,18000)</f>
        <v>18000</v>
      </c>
      <c r="F12" s="4">
        <v>18000</v>
      </c>
      <c r="G12" s="4">
        <f ca="1">IF($S$4&gt;45792,10000,8000)</f>
        <v>8000</v>
      </c>
      <c r="H12" s="9">
        <f ca="1">IF($S$4&gt;45792,10000,8000)</f>
        <v>8000</v>
      </c>
      <c r="I12" s="10">
        <v>16000</v>
      </c>
      <c r="J12" s="6">
        <v>7000</v>
      </c>
      <c r="K12" s="8">
        <v>1500</v>
      </c>
      <c r="L12" s="4">
        <v>1500</v>
      </c>
      <c r="M12" s="4">
        <v>1500</v>
      </c>
      <c r="N12" s="4">
        <v>1500</v>
      </c>
      <c r="O12" s="9">
        <v>1500</v>
      </c>
      <c r="P12" s="9">
        <v>5000</v>
      </c>
      <c r="Q12" s="51">
        <v>8000</v>
      </c>
      <c r="R12" s="6">
        <v>3000</v>
      </c>
      <c r="S12" s="62"/>
    </row>
    <row r="13" spans="2:20" ht="29.25" customHeight="1" thickBot="1" x14ac:dyDescent="0.45">
      <c r="B13" s="11" t="s">
        <v>25</v>
      </c>
      <c r="C13" s="12" t="s">
        <v>26</v>
      </c>
      <c r="D13" s="48" t="s">
        <v>43</v>
      </c>
      <c r="E13" s="34" t="b">
        <v>1</v>
      </c>
      <c r="F13" s="32" t="b">
        <v>0</v>
      </c>
      <c r="G13" s="32" t="b">
        <v>0</v>
      </c>
      <c r="H13" s="33" t="b">
        <v>0</v>
      </c>
      <c r="I13" s="34" t="b">
        <v>1</v>
      </c>
      <c r="J13" s="35" t="b">
        <v>1</v>
      </c>
      <c r="K13" s="31" t="b">
        <v>1</v>
      </c>
      <c r="L13" s="32" t="b">
        <v>0</v>
      </c>
      <c r="M13" s="32" t="b">
        <v>0</v>
      </c>
      <c r="N13" s="32" t="b">
        <v>0</v>
      </c>
      <c r="O13" s="33" t="b">
        <v>0</v>
      </c>
      <c r="P13" s="33" t="b">
        <v>0</v>
      </c>
      <c r="Q13" s="52" t="b">
        <v>1</v>
      </c>
      <c r="R13" s="35" t="b">
        <v>0</v>
      </c>
      <c r="S13" s="43">
        <f ca="1">IF(E13&lt;&gt;FALSE,$E$12,0)+IF(F13&lt;&gt;FALSE,$F$12,0)+IF(G13&lt;&gt;FALSE,$G$12,0)+IF(H13&lt;&gt;FALSE,$H$12,0)+IF(I13&lt;&gt;FALSE,$I$12,0)+IF(J13&lt;&gt;FALSE,$J$12,0)+IF(K13&lt;&gt;FALSE,$K$12,0)+IF(L13&lt;&gt;FALSE,$L$12,0)+IF(M13&lt;&gt;FALSE,$M$12,0)+IF(N13&lt;&gt;FALSE,$N$12,0)+IF(P13&lt;&gt;FALSE,$P$12,0)+IF(Q13&lt;&gt;FALSE,$Q$12,0)+IF(R13&lt;&gt;FALSE,$R$12,0)+IF(O13&lt;&gt;FALSE,$O$12,0)</f>
        <v>50500</v>
      </c>
    </row>
    <row r="14" spans="2:20" ht="29.25" customHeight="1" thickTop="1" x14ac:dyDescent="0.4">
      <c r="B14" s="19">
        <v>1</v>
      </c>
      <c r="C14" s="13"/>
      <c r="D14" s="49"/>
      <c r="E14" s="29" t="b">
        <v>0</v>
      </c>
      <c r="F14" s="27" t="b">
        <v>0</v>
      </c>
      <c r="G14" s="27" t="b">
        <v>0</v>
      </c>
      <c r="H14" s="28" t="b">
        <v>0</v>
      </c>
      <c r="I14" s="29" t="b">
        <v>0</v>
      </c>
      <c r="J14" s="30" t="b">
        <v>0</v>
      </c>
      <c r="K14" s="26" t="b">
        <v>0</v>
      </c>
      <c r="L14" s="27" t="b">
        <v>0</v>
      </c>
      <c r="M14" s="27" t="b">
        <v>0</v>
      </c>
      <c r="N14" s="27" t="b">
        <v>0</v>
      </c>
      <c r="O14" s="28" t="b">
        <v>0</v>
      </c>
      <c r="P14" s="28" t="b">
        <v>0</v>
      </c>
      <c r="Q14" s="53" t="b">
        <v>0</v>
      </c>
      <c r="R14" s="30" t="b">
        <v>0</v>
      </c>
      <c r="S14" s="44">
        <f t="shared" ref="S14:S21" si="0">IF(E14&lt;&gt;FALSE,$E$12,0)+IF(F14&lt;&gt;FALSE,$F$12,0)+IF(G14&lt;&gt;FALSE,$G$12,0)+IF(H14&lt;&gt;FALSE,$H$12,0)+IF(I14&lt;&gt;FALSE,$I$12,0)+IF(J14&lt;&gt;FALSE,$J$12,0)+IF(K14&lt;&gt;FALSE,$K$12,0)+IF(L14&lt;&gt;FALSE,$L$12,0)+IF(M14&lt;&gt;FALSE,$M$12,0)+IF(N14&lt;&gt;FALSE,$N$12,0)+IF(P14&lt;&gt;FALSE,$P$12,0)+IF(Q14&lt;&gt;FALSE,$Q$12,0)+IF(R14&lt;&gt;FALSE,$R$12,0)</f>
        <v>0</v>
      </c>
    </row>
    <row r="15" spans="2:20" ht="29.25" customHeight="1" x14ac:dyDescent="0.4">
      <c r="B15" s="5">
        <v>2</v>
      </c>
      <c r="C15" s="1"/>
      <c r="D15" s="50"/>
      <c r="E15" s="39" t="b">
        <v>0</v>
      </c>
      <c r="F15" s="37" t="b">
        <v>0</v>
      </c>
      <c r="G15" s="37" t="b">
        <v>0</v>
      </c>
      <c r="H15" s="38" t="b">
        <v>0</v>
      </c>
      <c r="I15" s="39" t="b">
        <v>0</v>
      </c>
      <c r="J15" s="40" t="b">
        <v>0</v>
      </c>
      <c r="K15" s="36" t="b">
        <v>0</v>
      </c>
      <c r="L15" s="37" t="b">
        <v>0</v>
      </c>
      <c r="M15" s="37" t="b">
        <v>0</v>
      </c>
      <c r="N15" s="37" t="b">
        <v>0</v>
      </c>
      <c r="O15" s="38" t="b">
        <v>0</v>
      </c>
      <c r="P15" s="38" t="b">
        <v>0</v>
      </c>
      <c r="Q15" s="54" t="b">
        <v>0</v>
      </c>
      <c r="R15" s="40" t="b">
        <v>0</v>
      </c>
      <c r="S15" s="45">
        <f t="shared" si="0"/>
        <v>0</v>
      </c>
    </row>
    <row r="16" spans="2:20" ht="29.25" customHeight="1" x14ac:dyDescent="0.4">
      <c r="B16" s="5">
        <v>3</v>
      </c>
      <c r="C16" s="1"/>
      <c r="D16" s="50"/>
      <c r="E16" s="39" t="b">
        <v>0</v>
      </c>
      <c r="F16" s="37" t="b">
        <v>0</v>
      </c>
      <c r="G16" s="37" t="b">
        <v>0</v>
      </c>
      <c r="H16" s="38" t="b">
        <v>0</v>
      </c>
      <c r="I16" s="39" t="b">
        <v>0</v>
      </c>
      <c r="J16" s="40" t="b">
        <v>0</v>
      </c>
      <c r="K16" s="36" t="b">
        <v>0</v>
      </c>
      <c r="L16" s="37" t="b">
        <v>0</v>
      </c>
      <c r="M16" s="37" t="b">
        <v>0</v>
      </c>
      <c r="N16" s="37" t="b">
        <v>0</v>
      </c>
      <c r="O16" s="38" t="b">
        <v>0</v>
      </c>
      <c r="P16" s="38" t="b">
        <v>0</v>
      </c>
      <c r="Q16" s="54" t="b">
        <v>0</v>
      </c>
      <c r="R16" s="40" t="b">
        <v>0</v>
      </c>
      <c r="S16" s="45">
        <f t="shared" si="0"/>
        <v>0</v>
      </c>
    </row>
    <row r="17" spans="2:19" ht="29.25" customHeight="1" x14ac:dyDescent="0.4">
      <c r="B17" s="5">
        <v>4</v>
      </c>
      <c r="C17" s="1"/>
      <c r="D17" s="50"/>
      <c r="E17" s="39" t="b">
        <v>0</v>
      </c>
      <c r="F17" s="37" t="b">
        <v>0</v>
      </c>
      <c r="G17" s="37" t="b">
        <v>0</v>
      </c>
      <c r="H17" s="38" t="b">
        <v>0</v>
      </c>
      <c r="I17" s="39" t="b">
        <v>0</v>
      </c>
      <c r="J17" s="40" t="b">
        <v>0</v>
      </c>
      <c r="K17" s="36" t="b">
        <v>0</v>
      </c>
      <c r="L17" s="37" t="b">
        <v>0</v>
      </c>
      <c r="M17" s="37" t="b">
        <v>0</v>
      </c>
      <c r="N17" s="37" t="b">
        <v>0</v>
      </c>
      <c r="O17" s="38" t="b">
        <v>0</v>
      </c>
      <c r="P17" s="38" t="b">
        <v>0</v>
      </c>
      <c r="Q17" s="54" t="b">
        <v>0</v>
      </c>
      <c r="R17" s="40" t="b">
        <v>0</v>
      </c>
      <c r="S17" s="45">
        <f t="shared" si="0"/>
        <v>0</v>
      </c>
    </row>
    <row r="18" spans="2:19" ht="29.25" customHeight="1" x14ac:dyDescent="0.4">
      <c r="B18" s="5">
        <v>5</v>
      </c>
      <c r="C18" s="1"/>
      <c r="D18" s="50"/>
      <c r="E18" s="39" t="b">
        <v>0</v>
      </c>
      <c r="F18" s="37" t="b">
        <v>0</v>
      </c>
      <c r="G18" s="37" t="b">
        <v>0</v>
      </c>
      <c r="H18" s="38" t="b">
        <v>0</v>
      </c>
      <c r="I18" s="39" t="b">
        <v>0</v>
      </c>
      <c r="J18" s="40" t="b">
        <v>0</v>
      </c>
      <c r="K18" s="36" t="b">
        <v>0</v>
      </c>
      <c r="L18" s="37" t="b">
        <v>0</v>
      </c>
      <c r="M18" s="37" t="b">
        <v>0</v>
      </c>
      <c r="N18" s="37" t="b">
        <v>0</v>
      </c>
      <c r="O18" s="38" t="b">
        <v>0</v>
      </c>
      <c r="P18" s="38" t="b">
        <v>0</v>
      </c>
      <c r="Q18" s="54" t="b">
        <v>0</v>
      </c>
      <c r="R18" s="40" t="b">
        <v>0</v>
      </c>
      <c r="S18" s="45">
        <f t="shared" si="0"/>
        <v>0</v>
      </c>
    </row>
    <row r="19" spans="2:19" ht="29.25" customHeight="1" x14ac:dyDescent="0.4">
      <c r="B19" s="5">
        <v>6</v>
      </c>
      <c r="C19" s="1"/>
      <c r="D19" s="50"/>
      <c r="E19" s="39" t="b">
        <v>0</v>
      </c>
      <c r="F19" s="37" t="b">
        <v>0</v>
      </c>
      <c r="G19" s="37" t="b">
        <v>0</v>
      </c>
      <c r="H19" s="38" t="b">
        <v>0</v>
      </c>
      <c r="I19" s="39" t="b">
        <v>0</v>
      </c>
      <c r="J19" s="40" t="b">
        <v>0</v>
      </c>
      <c r="K19" s="36" t="b">
        <v>0</v>
      </c>
      <c r="L19" s="37" t="b">
        <v>0</v>
      </c>
      <c r="M19" s="37" t="b">
        <v>0</v>
      </c>
      <c r="N19" s="37" t="b">
        <v>0</v>
      </c>
      <c r="O19" s="38" t="b">
        <v>0</v>
      </c>
      <c r="P19" s="38" t="b">
        <v>0</v>
      </c>
      <c r="Q19" s="54" t="b">
        <v>0</v>
      </c>
      <c r="R19" s="40" t="b">
        <v>0</v>
      </c>
      <c r="S19" s="45">
        <f t="shared" si="0"/>
        <v>0</v>
      </c>
    </row>
    <row r="20" spans="2:19" ht="29.25" customHeight="1" x14ac:dyDescent="0.4">
      <c r="B20" s="5">
        <v>7</v>
      </c>
      <c r="C20" s="1"/>
      <c r="D20" s="50"/>
      <c r="E20" s="39" t="b">
        <v>0</v>
      </c>
      <c r="F20" s="37" t="b">
        <v>0</v>
      </c>
      <c r="G20" s="37" t="b">
        <v>0</v>
      </c>
      <c r="H20" s="38" t="b">
        <v>0</v>
      </c>
      <c r="I20" s="39" t="b">
        <v>0</v>
      </c>
      <c r="J20" s="40" t="b">
        <v>0</v>
      </c>
      <c r="K20" s="36" t="b">
        <v>0</v>
      </c>
      <c r="L20" s="37" t="b">
        <v>0</v>
      </c>
      <c r="M20" s="37" t="b">
        <v>0</v>
      </c>
      <c r="N20" s="37" t="b">
        <v>0</v>
      </c>
      <c r="O20" s="38" t="b">
        <v>0</v>
      </c>
      <c r="P20" s="38" t="b">
        <v>0</v>
      </c>
      <c r="Q20" s="54" t="b">
        <v>0</v>
      </c>
      <c r="R20" s="40" t="b">
        <v>0</v>
      </c>
      <c r="S20" s="45">
        <f t="shared" si="0"/>
        <v>0</v>
      </c>
    </row>
    <row r="21" spans="2:19" ht="29.25" customHeight="1" thickBot="1" x14ac:dyDescent="0.45">
      <c r="B21" s="11">
        <v>8</v>
      </c>
      <c r="C21" s="12"/>
      <c r="D21" s="48"/>
      <c r="E21" s="34" t="b">
        <v>0</v>
      </c>
      <c r="F21" s="32" t="b">
        <v>0</v>
      </c>
      <c r="G21" s="32" t="b">
        <v>0</v>
      </c>
      <c r="H21" s="33" t="b">
        <v>0</v>
      </c>
      <c r="I21" s="34" t="b">
        <v>0</v>
      </c>
      <c r="J21" s="35" t="b">
        <v>0</v>
      </c>
      <c r="K21" s="31" t="b">
        <v>0</v>
      </c>
      <c r="L21" s="32" t="b">
        <v>0</v>
      </c>
      <c r="M21" s="32" t="b">
        <v>0</v>
      </c>
      <c r="N21" s="32" t="b">
        <v>0</v>
      </c>
      <c r="O21" s="33" t="b">
        <v>0</v>
      </c>
      <c r="P21" s="33" t="b">
        <v>0</v>
      </c>
      <c r="Q21" s="52" t="b">
        <v>0</v>
      </c>
      <c r="R21" s="35" t="b">
        <v>0</v>
      </c>
      <c r="S21" s="46">
        <f t="shared" si="0"/>
        <v>0</v>
      </c>
    </row>
    <row r="22" spans="2:19" ht="19.5" thickTop="1" x14ac:dyDescent="0.4">
      <c r="B22" s="92" t="s">
        <v>27</v>
      </c>
      <c r="C22" s="93"/>
      <c r="D22" s="93"/>
      <c r="E22" s="19">
        <f>COUNTIF(E14:E21,"TRUE")</f>
        <v>0</v>
      </c>
      <c r="F22" s="15">
        <f t="shared" ref="F22:O22" si="1">COUNTIF(F14:F21,"TRUE")</f>
        <v>0</v>
      </c>
      <c r="G22" s="15">
        <f t="shared" si="1"/>
        <v>0</v>
      </c>
      <c r="H22" s="16">
        <f t="shared" si="1"/>
        <v>0</v>
      </c>
      <c r="I22" s="17">
        <f t="shared" si="1"/>
        <v>0</v>
      </c>
      <c r="J22" s="18">
        <f t="shared" si="1"/>
        <v>0</v>
      </c>
      <c r="K22" s="14">
        <f t="shared" si="1"/>
        <v>0</v>
      </c>
      <c r="L22" s="15">
        <f t="shared" si="1"/>
        <v>0</v>
      </c>
      <c r="M22" s="15">
        <f t="shared" si="1"/>
        <v>0</v>
      </c>
      <c r="N22" s="15">
        <f t="shared" si="1"/>
        <v>0</v>
      </c>
      <c r="O22" s="15">
        <f t="shared" si="1"/>
        <v>0</v>
      </c>
      <c r="P22" s="16">
        <f>COUNTIF(P14:P21,"TRUE")</f>
        <v>0</v>
      </c>
      <c r="Q22" s="55">
        <f t="shared" ref="Q22:R22" si="2">COUNTIF(Q14:Q21,"TRUE")</f>
        <v>0</v>
      </c>
      <c r="R22" s="56">
        <f t="shared" si="2"/>
        <v>0</v>
      </c>
      <c r="S22" s="44">
        <f>SUM(S14:S21)</f>
        <v>0</v>
      </c>
    </row>
    <row r="23" spans="2:19" ht="19.5" thickBot="1" x14ac:dyDescent="0.45">
      <c r="B23" s="94"/>
      <c r="C23" s="95"/>
      <c r="D23" s="95"/>
      <c r="E23" s="87" t="s">
        <v>28</v>
      </c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25"/>
      <c r="R23" s="25"/>
      <c r="S23" s="47" t="s">
        <v>29</v>
      </c>
    </row>
    <row r="24" spans="2:19" ht="6.75" customHeight="1" x14ac:dyDescent="0.4"/>
    <row r="25" spans="2:19" x14ac:dyDescent="0.4">
      <c r="B25" s="20" t="s">
        <v>30</v>
      </c>
      <c r="C25" t="s">
        <v>32</v>
      </c>
      <c r="K25" t="s">
        <v>59</v>
      </c>
    </row>
    <row r="26" spans="2:19" x14ac:dyDescent="0.4">
      <c r="B26" s="20"/>
      <c r="C26" t="s">
        <v>33</v>
      </c>
      <c r="K26" t="s">
        <v>46</v>
      </c>
    </row>
    <row r="27" spans="2:19" x14ac:dyDescent="0.4">
      <c r="B27" s="20"/>
      <c r="C27" t="s">
        <v>31</v>
      </c>
      <c r="K27" t="s">
        <v>36</v>
      </c>
    </row>
    <row r="28" spans="2:19" x14ac:dyDescent="0.4">
      <c r="B28" s="20" t="s">
        <v>30</v>
      </c>
      <c r="C28" t="s">
        <v>34</v>
      </c>
      <c r="K28" t="s">
        <v>37</v>
      </c>
    </row>
    <row r="29" spans="2:19" x14ac:dyDescent="0.4">
      <c r="B29" s="20" t="s">
        <v>30</v>
      </c>
      <c r="C29" t="s">
        <v>58</v>
      </c>
      <c r="K29" t="s">
        <v>38</v>
      </c>
    </row>
    <row r="30" spans="2:19" x14ac:dyDescent="0.4">
      <c r="B30" s="20"/>
      <c r="C30" t="s">
        <v>45</v>
      </c>
      <c r="K30" t="s">
        <v>39</v>
      </c>
    </row>
    <row r="31" spans="2:19" x14ac:dyDescent="0.4">
      <c r="B31" s="20" t="s">
        <v>30</v>
      </c>
      <c r="C31" t="s">
        <v>35</v>
      </c>
      <c r="K31" t="s">
        <v>40</v>
      </c>
    </row>
    <row r="32" spans="2:19" ht="8.25" customHeight="1" x14ac:dyDescent="0.4"/>
    <row r="33" spans="2:19" ht="35.25" customHeight="1" x14ac:dyDescent="0.4">
      <c r="B33" s="77" t="s">
        <v>41</v>
      </c>
      <c r="C33" s="77"/>
      <c r="D33" s="77"/>
      <c r="E33" s="78" t="s">
        <v>52</v>
      </c>
      <c r="F33" s="78"/>
      <c r="G33" s="78"/>
      <c r="H33" s="78"/>
      <c r="I33" s="78"/>
      <c r="J33" s="78"/>
      <c r="L33" s="79" t="s">
        <v>56</v>
      </c>
      <c r="M33" s="80"/>
      <c r="N33" s="80"/>
      <c r="O33" s="57"/>
      <c r="P33" s="89" t="s">
        <v>53</v>
      </c>
      <c r="Q33" s="89"/>
      <c r="R33" s="89"/>
      <c r="S33" s="89"/>
    </row>
    <row r="34" spans="2:19" ht="35.25" customHeight="1" x14ac:dyDescent="0.4">
      <c r="B34" s="77"/>
      <c r="C34" s="77"/>
      <c r="D34" s="77"/>
      <c r="E34" s="78"/>
      <c r="F34" s="78"/>
      <c r="G34" s="78"/>
      <c r="H34" s="78"/>
      <c r="I34" s="78"/>
      <c r="J34" s="78"/>
      <c r="L34" s="79" t="s">
        <v>57</v>
      </c>
      <c r="M34" s="80"/>
      <c r="N34" s="80"/>
      <c r="O34" s="57"/>
      <c r="P34" s="81" t="s">
        <v>50</v>
      </c>
      <c r="Q34" s="81"/>
      <c r="R34" s="81"/>
      <c r="S34" s="81"/>
    </row>
  </sheetData>
  <mergeCells count="38">
    <mergeCell ref="B5:D5"/>
    <mergeCell ref="H5:I5"/>
    <mergeCell ref="M3:S3"/>
    <mergeCell ref="K7:S7"/>
    <mergeCell ref="B6:D7"/>
    <mergeCell ref="H6:I7"/>
    <mergeCell ref="Q6:S6"/>
    <mergeCell ref="J5:S5"/>
    <mergeCell ref="K6:N6"/>
    <mergeCell ref="E5:G5"/>
    <mergeCell ref="E6:G7"/>
    <mergeCell ref="D9:D12"/>
    <mergeCell ref="E9:H9"/>
    <mergeCell ref="E23:P23"/>
    <mergeCell ref="P33:S33"/>
    <mergeCell ref="I9:J9"/>
    <mergeCell ref="K9:P9"/>
    <mergeCell ref="B22:D23"/>
    <mergeCell ref="B9:B12"/>
    <mergeCell ref="C9:C12"/>
    <mergeCell ref="K11:N11"/>
    <mergeCell ref="B33:D34"/>
    <mergeCell ref="E33:J34"/>
    <mergeCell ref="L33:N33"/>
    <mergeCell ref="L34:N34"/>
    <mergeCell ref="P34:S34"/>
    <mergeCell ref="J10:J11"/>
    <mergeCell ref="S9:S12"/>
    <mergeCell ref="E10:E11"/>
    <mergeCell ref="F10:F11"/>
    <mergeCell ref="G10:G11"/>
    <mergeCell ref="H10:H11"/>
    <mergeCell ref="I10:I11"/>
    <mergeCell ref="O10:O11"/>
    <mergeCell ref="P10:P11"/>
    <mergeCell ref="Q10:Q11"/>
    <mergeCell ref="R10:R11"/>
    <mergeCell ref="Q9:R9"/>
  </mergeCells>
  <phoneticPr fontId="1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座間 裕二 yz9502.</dc:creator>
  <cp:lastModifiedBy>大久保 知宏</cp:lastModifiedBy>
  <cp:lastPrinted>2025-02-05T00:43:05Z</cp:lastPrinted>
  <dcterms:created xsi:type="dcterms:W3CDTF">2024-11-14T00:09:12Z</dcterms:created>
  <dcterms:modified xsi:type="dcterms:W3CDTF">2025-02-26T23:54:18Z</dcterms:modified>
</cp:coreProperties>
</file>